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/>
  <mc:AlternateContent xmlns:mc="http://schemas.openxmlformats.org/markup-compatibility/2006">
    <mc:Choice Requires="x15">
      <x15ac:absPath xmlns:x15ac="http://schemas.microsoft.com/office/spreadsheetml/2010/11/ac" url="D:\O\RR\001\1 výzva\"/>
    </mc:Choice>
  </mc:AlternateContent>
  <xr:revisionPtr revIDLastSave="0" documentId="13_ncr:1_{0DD6BD11-144E-4BE3-8568-1D011BFEC0E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spirátory a roušky" sheetId="1" r:id="rId1"/>
  </sheets>
  <definedNames>
    <definedName name="_xlnm.Print_Area" localSheetId="0">'Respirátory a roušky'!$B$1:$T$11</definedName>
  </definedNames>
  <calcPr calcId="191029"/>
</workbook>
</file>

<file path=xl/calcChain.xml><?xml version="1.0" encoding="utf-8"?>
<calcChain xmlns="http://schemas.openxmlformats.org/spreadsheetml/2006/main">
  <c r="S8" i="1" l="1"/>
  <c r="R8" i="1" l="1"/>
  <c r="O8" i="1"/>
  <c r="O7" i="1"/>
  <c r="P11" i="1" l="1"/>
  <c r="S7" i="1"/>
  <c r="R7" i="1"/>
  <c r="Q11" i="1" s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<sst xmlns="http://schemas.openxmlformats.org/spreadsheetml/2006/main" count="45" uniqueCount="42">
  <si>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</si>
  <si>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</si>
  <si>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</si>
  <si>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</si>
  <si>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Název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</si>
  <si>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</si>
  <si>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</si>
  <si>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</si>
  <si>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</si>
  <si>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</si>
  <si>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</si>
  <si>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CPV - výběr
Respirátory a roušky
</t>
  </si>
  <si>
    <t>ks</t>
  </si>
  <si>
    <t>ANO</t>
  </si>
  <si>
    <t>18142000-6  Ochranné obličejové masky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</si>
  <si>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</si>
  <si>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</si>
  <si>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</si>
  <si>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377 631 333.</t>
  </si>
  <si>
    <t>Poznámka:</t>
  </si>
  <si>
    <t>-</t>
  </si>
  <si>
    <t>certifikát - prohlášení o shodě s požadavky na označení CE dle čl. 8.7 Výzvy</t>
  </si>
  <si>
    <t>Respirátor - třída III 
použití ve zdravotnictví</t>
  </si>
  <si>
    <t>Respirátor - třída I
běžné používání</t>
  </si>
  <si>
    <t>NE</t>
  </si>
  <si>
    <t>Příloha č. 2 Kupní smlouvy - technická specifikace
Respirátory a roušky pro ZČU  001 - 2021</t>
  </si>
  <si>
    <t>Měrná jednotka [MJ]</t>
  </si>
  <si>
    <t>Popis</t>
  </si>
  <si>
    <r>
      <t xml:space="preserve">Třída ochrany: FFP2.
Velikost univerzální bez ventilu.
Hypoalergenní.
Materiály příjemné i pro citlivou pokožku.
Rozšířená nosní výztuž - lépe utěsňuje a je komfortnější pro nošení.
Výrobek musí být certifikován dle EN 149:2001+A1:2009. 
Výrobek zároveň musí být opatřen označením CE zaručujícím shodu s požadavky platných právních předpisů.
</t>
    </r>
    <r>
      <rPr>
        <b/>
        <sz val="11"/>
        <color theme="1"/>
        <rFont val="Calibri"/>
        <scheme val="minor"/>
      </rPr>
      <t>Respirátory musí být baleny hygienicky po 1 ks.</t>
    </r>
  </si>
  <si>
    <r>
      <t xml:space="preserve">Třída ochrany: FFP2.
Stupeň filtrace ≥ 95%.
Materiály příjemné i pro citlivou pokožku.
Velikost univerzální bez ventilu.
Rozšířená nosní výztuž - lépe utěsňuje a je komfortnější pro nošení.
Maximálně prodyšný pro snadné dýchání.
Výrobek splňuje certifikaci minimálně dle normy KN95 či N95.
</t>
    </r>
    <r>
      <rPr>
        <b/>
        <sz val="11"/>
        <color theme="1"/>
        <rFont val="Calibri"/>
        <scheme val="minor"/>
      </rPr>
      <t>Respirátory musí být baleny hygienicky max. po 10 ks.</t>
    </r>
  </si>
  <si>
    <t>Požadavek na předložení certifikátu</t>
  </si>
  <si>
    <t>Samostatná faktura</t>
  </si>
  <si>
    <t>Fakturace</t>
  </si>
  <si>
    <t xml:space="preserve">Financováno
 z projektových finančních prostředků </t>
  </si>
  <si>
    <t>Pokud financováno z projektových prostředků, pak ŘEŠITEL uvede: NÁZEV A ČÍSLO DOTAČNÍHO PROJEKTU</t>
  </si>
  <si>
    <t>Kontaktní osoba 
k převzetí zboží</t>
  </si>
  <si>
    <t>Ilona Skalová,
Tel.: 37763 1333,
E-mail: skalov@ps.zcu.cz</t>
  </si>
  <si>
    <t xml:space="preserve">Místo dodání </t>
  </si>
  <si>
    <r>
      <t xml:space="preserve">Univerzitní 22, 
301 00 Plzeň, 
budova Fakulty strojní - </t>
    </r>
    <r>
      <rPr>
        <b/>
        <sz val="11"/>
        <color theme="1"/>
        <rFont val="Calibri"/>
        <family val="2"/>
        <charset val="238"/>
        <scheme val="minor"/>
      </rPr>
      <t>Centrální sklad,</t>
    </r>
    <r>
      <rPr>
        <sz val="11"/>
        <color theme="1"/>
        <rFont val="Calibri"/>
        <family val="2"/>
        <charset val="238"/>
        <scheme val="minor"/>
      </rPr>
      <t xml:space="preserve">
místnost UU 010</t>
    </r>
  </si>
  <si>
    <r>
      <t xml:space="preserve">Termín dodání 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</si>
  <si>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Maximální cena za jednotlivé položky 
 v Kč BEZ DPH</t>
  </si>
  <si>
    <t xml:space="preserve">POZNÁMKA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</si>
</sst>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scheme val="minor"/>
    </font>
    <font>
      <sz val="12"/>
      <color theme="1"/>
      <name val="Calibri"/>
      <scheme val="minor"/>
    </font>
    <font>
      <b/>
      <sz val="14"/>
      <color theme="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0" fillId="0" borderId="0"/>
    <xf numFmtId="0" fontId="2" fillId="0" borderId="0"/>
    <xf numFmtId="0" fontId="2" fillId="0" borderId="0"/>
  </cellStyleXfs>
  <cellXfs count="9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164" fontId="0" fillId="0" borderId="0" xfId="0" applyNumberFormat="1" applyAlignment="1">
      <alignment horizontal="right" vertical="center" inden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4" fillId="0" borderId="0" xfId="0" applyNumberFormat="1" applyFont="1" applyAlignment="1">
      <alignment horizontal="right" vertical="center" indent="1"/>
    </xf>
    <xf numFmtId="164" fontId="5" fillId="0" borderId="5" xfId="0" applyNumberFormat="1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left" vertical="center" wrapText="1" indent="1"/>
    </xf>
    <xf numFmtId="3" fontId="0" fillId="3" borderId="3" xfId="0" applyNumberForma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 indent="1"/>
    </xf>
    <xf numFmtId="0" fontId="0" fillId="3" borderId="3" xfId="0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164" fontId="0" fillId="3" borderId="10" xfId="0" applyNumberFormat="1" applyFill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0" fontId="0" fillId="3" borderId="9" xfId="0" applyFill="1" applyBorder="1" applyAlignment="1">
      <alignment horizontal="center" vertical="center" wrapText="1"/>
    </xf>
    <xf numFmtId="164" fontId="0" fillId="0" borderId="9" xfId="0" applyNumberFormat="1" applyFill="1" applyBorder="1" applyAlignment="1">
      <alignment horizontal="right" vertical="center" wrapText="1" indent="1"/>
    </xf>
    <xf numFmtId="164" fontId="0" fillId="0" borderId="3" xfId="0" applyNumberFormat="1" applyFill="1" applyBorder="1" applyAlignment="1">
      <alignment horizontal="right" vertical="center" wrapText="1" indent="1"/>
    </xf>
    <xf numFmtId="164" fontId="0" fillId="0" borderId="0" xfId="0" applyNumberFormat="1" applyFill="1" applyBorder="1" applyAlignment="1">
      <alignment horizontal="right" vertical="center" wrapText="1" indent="1"/>
    </xf>
    <xf numFmtId="0" fontId="11" fillId="0" borderId="0" xfId="0" applyFont="1" applyFill="1" applyBorder="1" applyAlignment="1">
      <alignment horizontal="left" vertical="center" wrapText="1" indent="1"/>
    </xf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 indent="1"/>
    </xf>
    <xf numFmtId="0" fontId="1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/>
    <xf numFmtId="164" fontId="0" fillId="0" borderId="0" xfId="0" applyNumberFormat="1" applyFill="1" applyBorder="1" applyAlignment="1">
      <alignment horizontal="right" vertical="center" indent="1"/>
    </xf>
    <xf numFmtId="165" fontId="0" fillId="0" borderId="0" xfId="0" applyNumberFormat="1" applyFill="1" applyBorder="1" applyAlignment="1">
      <alignment horizontal="right" vertical="center" indent="1"/>
    </xf>
    <xf numFmtId="0" fontId="0" fillId="0" borderId="0" xfId="0" applyFill="1" applyBorder="1"/>
    <xf numFmtId="0" fontId="8" fillId="5" borderId="5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left" vertical="center" wrapText="1" indent="1"/>
    </xf>
    <xf numFmtId="3" fontId="0" fillId="3" borderId="9" xfId="0" applyNumberForma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 indent="1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/>
    <xf numFmtId="49" fontId="0" fillId="0" borderId="0" xfId="0" applyNumberFormat="1" applyFill="1" applyAlignment="1">
      <alignment vertical="top" wrapText="1"/>
    </xf>
    <xf numFmtId="0" fontId="0" fillId="3" borderId="11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165" fontId="0" fillId="0" borderId="14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13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left" vertical="center"/>
    </xf>
    <xf numFmtId="0" fontId="2" fillId="3" borderId="7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9" fillId="4" borderId="9" xfId="0" applyFont="1" applyFill="1" applyBorder="1" applyAlignment="1" applyProtection="1">
      <alignment horizontal="left" vertical="center" wrapText="1" indent="1"/>
      <protection locked="0"/>
    </xf>
    <xf numFmtId="0" fontId="9" fillId="4" borderId="3" xfId="0" applyFont="1" applyFill="1" applyBorder="1" applyAlignment="1" applyProtection="1">
      <alignment horizontal="left" vertical="center" wrapText="1" indent="1"/>
      <protection locked="0"/>
    </xf>
    <xf numFmtId="164" fontId="9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3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25"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6"/>
  <sheetViews>
    <sheetView tabSelected="1" zoomScale="66" zoomScaleNormal="66" workbookViewId="0">
      <selection activeCell="M12" sqref="M12"/>
    </sheetView>
  </sheetViews>
  <sheetFormatPr defaultRowHeight="15" x14ac:dyDescent="0.25"/>
  <cols>
    <col min="1" max="1" width="1.42578125" style="5" bestFit="1" customWidth="1"/>
    <col min="2" max="2" width="8.28515625" style="5" customWidth="1"/>
    <col min="3" max="3" width="37.85546875" style="1" bestFit="1" customWidth="1"/>
    <col min="4" max="4" width="9.85546875" style="2" bestFit="1" customWidth="1"/>
    <col min="5" max="5" width="10.5703125" style="3" customWidth="1"/>
    <col min="6" max="6" width="99.7109375" style="1" customWidth="1"/>
    <col min="7" max="7" width="29.140625" style="4" bestFit="1" customWidth="1"/>
    <col min="8" max="8" width="17.42578125" style="68" customWidth="1"/>
    <col min="9" max="9" width="23.5703125" style="4" bestFit="1" customWidth="1"/>
    <col min="10" max="10" width="19.85546875" style="1" bestFit="1" customWidth="1"/>
    <col min="11" max="11" width="23.5703125" style="5" hidden="1" customWidth="1"/>
    <col min="12" max="12" width="30.5703125" style="5" customWidth="1"/>
    <col min="13" max="13" width="41" style="4" customWidth="1"/>
    <col min="14" max="14" width="27.7109375" style="4" customWidth="1"/>
    <col min="15" max="15" width="21.42578125" style="4" hidden="1" customWidth="1"/>
    <col min="16" max="16" width="22.42578125" style="5" bestFit="1" customWidth="1"/>
    <col min="17" max="17" width="24.28515625" style="5" customWidth="1"/>
    <col min="18" max="18" width="21" style="5" bestFit="1" customWidth="1"/>
    <col min="19" max="19" width="19.42578125" style="5" bestFit="1" customWidth="1"/>
    <col min="20" max="20" width="15.28515625" style="5" hidden="1" customWidth="1"/>
    <col min="21" max="21" width="39.140625" style="6" customWidth="1"/>
    <col min="22" max="16384" width="9.140625" style="5"/>
  </cols>
  <sheetData>
    <row r="1" spans="1:21" ht="46.15" customHeight="1" x14ac:dyDescent="0.25">
      <c r="B1" s="79" t="s">
        <v>25</v>
      </c>
      <c r="C1" s="80"/>
      <c r="D1" s="80"/>
      <c r="E1" s="30"/>
      <c r="G1" s="29"/>
      <c r="H1" s="29"/>
      <c r="I1" s="29"/>
      <c r="J1" s="29"/>
      <c r="K1" s="30"/>
      <c r="M1" s="1"/>
      <c r="N1" s="1"/>
      <c r="O1" s="1"/>
      <c r="Q1" s="70"/>
      <c r="R1" s="70"/>
      <c r="S1" s="70"/>
      <c r="T1" s="70"/>
      <c r="U1" s="70"/>
    </row>
    <row r="2" spans="1:21" ht="18" customHeight="1" x14ac:dyDescent="0.25">
      <c r="B2" s="28"/>
      <c r="C2" s="28"/>
      <c r="D2" s="28"/>
      <c r="E2" s="28"/>
      <c r="F2" s="29"/>
      <c r="G2" s="29"/>
      <c r="H2" s="29"/>
      <c r="I2" s="30"/>
      <c r="J2" s="31"/>
      <c r="K2" s="30"/>
      <c r="M2" s="1"/>
      <c r="N2" s="1"/>
      <c r="O2" s="1"/>
      <c r="Q2" s="26"/>
      <c r="R2" s="26"/>
      <c r="S2" s="26"/>
      <c r="T2" s="26"/>
      <c r="U2" s="26"/>
    </row>
    <row r="3" spans="1:21" ht="20.100000000000001" customHeight="1" x14ac:dyDescent="0.25">
      <c r="B3" s="10"/>
      <c r="C3" s="8" t="s">
        <v>0</v>
      </c>
      <c r="D3" s="27"/>
      <c r="E3" s="27"/>
      <c r="F3" s="27"/>
      <c r="G3" s="32"/>
      <c r="H3" s="32"/>
      <c r="I3" s="32"/>
      <c r="J3" s="32"/>
      <c r="K3" s="32"/>
      <c r="L3" s="9"/>
      <c r="M3" s="6"/>
      <c r="N3" s="6"/>
      <c r="O3" s="6"/>
      <c r="P3" s="9"/>
      <c r="Q3" s="9"/>
      <c r="S3" s="9"/>
    </row>
    <row r="4" spans="1:21" ht="20.100000000000001" customHeight="1" thickBot="1" x14ac:dyDescent="0.3">
      <c r="B4" s="11"/>
      <c r="C4" s="8" t="s">
        <v>1</v>
      </c>
      <c r="D4" s="27"/>
      <c r="E4" s="27"/>
      <c r="F4" s="27"/>
      <c r="G4" s="27"/>
      <c r="H4" s="33"/>
      <c r="I4" s="9"/>
      <c r="J4" s="9"/>
      <c r="K4" s="9"/>
      <c r="L4" s="9"/>
      <c r="M4" s="1"/>
      <c r="N4" s="1"/>
      <c r="O4" s="1"/>
      <c r="P4" s="9"/>
      <c r="Q4" s="9"/>
      <c r="S4" s="9"/>
      <c r="U4" s="12"/>
    </row>
    <row r="5" spans="1:21" ht="37.5" customHeight="1" thickBot="1" x14ac:dyDescent="0.3">
      <c r="B5" s="13"/>
      <c r="C5" s="14"/>
      <c r="D5" s="3"/>
      <c r="G5" s="15" t="s">
        <v>2</v>
      </c>
      <c r="H5" s="34"/>
      <c r="I5" s="1"/>
      <c r="M5" s="1"/>
      <c r="N5" s="16"/>
      <c r="O5" s="16"/>
      <c r="Q5" s="15" t="s">
        <v>2</v>
      </c>
      <c r="U5" s="12"/>
    </row>
    <row r="6" spans="1:21" ht="76.5" thickTop="1" thickBot="1" x14ac:dyDescent="0.3">
      <c r="B6" s="40" t="s">
        <v>3</v>
      </c>
      <c r="C6" s="41" t="s">
        <v>4</v>
      </c>
      <c r="D6" s="41" t="s">
        <v>5</v>
      </c>
      <c r="E6" s="42" t="s">
        <v>26</v>
      </c>
      <c r="F6" s="42" t="s">
        <v>27</v>
      </c>
      <c r="G6" s="43" t="s">
        <v>6</v>
      </c>
      <c r="H6" s="42" t="s">
        <v>30</v>
      </c>
      <c r="I6" s="42" t="s">
        <v>32</v>
      </c>
      <c r="J6" s="42" t="s">
        <v>33</v>
      </c>
      <c r="K6" s="45" t="s">
        <v>34</v>
      </c>
      <c r="L6" s="45" t="s">
        <v>35</v>
      </c>
      <c r="M6" s="42" t="s">
        <v>37</v>
      </c>
      <c r="N6" s="42" t="s">
        <v>39</v>
      </c>
      <c r="O6" s="42" t="s">
        <v>40</v>
      </c>
      <c r="P6" s="41" t="s">
        <v>7</v>
      </c>
      <c r="Q6" s="44" t="s">
        <v>8</v>
      </c>
      <c r="R6" s="41" t="s">
        <v>9</v>
      </c>
      <c r="S6" s="41" t="s">
        <v>10</v>
      </c>
      <c r="T6" s="42" t="s">
        <v>41</v>
      </c>
      <c r="U6" s="41" t="s">
        <v>11</v>
      </c>
    </row>
    <row r="7" spans="1:21" ht="205.15" customHeight="1" thickTop="1" x14ac:dyDescent="0.25">
      <c r="A7" s="17"/>
      <c r="B7" s="62">
        <v>1</v>
      </c>
      <c r="C7" s="63" t="s">
        <v>22</v>
      </c>
      <c r="D7" s="64">
        <v>4000</v>
      </c>
      <c r="E7" s="48" t="s">
        <v>12</v>
      </c>
      <c r="F7" s="65" t="s">
        <v>28</v>
      </c>
      <c r="G7" s="90"/>
      <c r="H7" s="48" t="s">
        <v>13</v>
      </c>
      <c r="I7" s="81" t="s">
        <v>31</v>
      </c>
      <c r="J7" s="83" t="s">
        <v>24</v>
      </c>
      <c r="K7" s="83"/>
      <c r="L7" s="81" t="s">
        <v>36</v>
      </c>
      <c r="M7" s="81" t="s">
        <v>38</v>
      </c>
      <c r="N7" s="84">
        <v>14</v>
      </c>
      <c r="O7" s="49">
        <f>SUM(P7*D7)</f>
        <v>44000</v>
      </c>
      <c r="P7" s="47">
        <v>11</v>
      </c>
      <c r="Q7" s="92"/>
      <c r="R7" s="71">
        <f>D7*Q7</f>
        <v>0</v>
      </c>
      <c r="S7" s="72" t="str">
        <f t="shared" ref="S7" si="0">IF(ISNUMBER(Q7), IF(Q7&gt;P7,"NEVYHOVUJE","VYHOVUJE")," ")</f>
        <v xml:space="preserve"> </v>
      </c>
      <c r="T7" s="83"/>
      <c r="U7" s="83" t="s">
        <v>14</v>
      </c>
    </row>
    <row r="8" spans="1:21" ht="205.15" customHeight="1" thickBot="1" x14ac:dyDescent="0.3">
      <c r="A8" s="17"/>
      <c r="B8" s="35">
        <v>2</v>
      </c>
      <c r="C8" s="36" t="s">
        <v>23</v>
      </c>
      <c r="D8" s="37">
        <v>4000</v>
      </c>
      <c r="E8" s="39" t="s">
        <v>12</v>
      </c>
      <c r="F8" s="38" t="s">
        <v>29</v>
      </c>
      <c r="G8" s="91"/>
      <c r="H8" s="69" t="s">
        <v>13</v>
      </c>
      <c r="I8" s="82"/>
      <c r="J8" s="82"/>
      <c r="K8" s="82"/>
      <c r="L8" s="82"/>
      <c r="M8" s="82"/>
      <c r="N8" s="85"/>
      <c r="O8" s="50">
        <f>SUM(P8*D8)</f>
        <v>20000</v>
      </c>
      <c r="P8" s="46">
        <v>5</v>
      </c>
      <c r="Q8" s="93"/>
      <c r="R8" s="73">
        <f>D8*Q8</f>
        <v>0</v>
      </c>
      <c r="S8" s="74" t="str">
        <f t="shared" ref="S8" si="1">IF(ISNUMBER(Q8), IF(Q8&gt;P8,"NEVYHOVUJE","VYHOVUJE")," ")</f>
        <v xml:space="preserve"> </v>
      </c>
      <c r="T8" s="82"/>
      <c r="U8" s="82"/>
    </row>
    <row r="9" spans="1:21" s="60" customFormat="1" ht="16.5" thickTop="1" thickBot="1" x14ac:dyDescent="0.3">
      <c r="A9" s="57"/>
      <c r="B9" s="53"/>
      <c r="C9" s="52"/>
      <c r="D9" s="53"/>
      <c r="E9" s="53"/>
      <c r="F9" s="54"/>
      <c r="G9" s="54"/>
      <c r="H9" s="55"/>
      <c r="I9" s="53"/>
      <c r="J9" s="53"/>
      <c r="K9" s="53"/>
      <c r="L9" s="53"/>
      <c r="M9" s="53"/>
      <c r="N9" s="55"/>
      <c r="O9" s="51"/>
      <c r="P9" s="58"/>
      <c r="Q9" s="58"/>
      <c r="R9" s="59"/>
      <c r="S9" s="56"/>
      <c r="T9" s="53"/>
      <c r="U9" s="53"/>
    </row>
    <row r="10" spans="1:21" ht="60.75" customHeight="1" thickTop="1" thickBot="1" x14ac:dyDescent="0.3">
      <c r="B10" s="86" t="s">
        <v>15</v>
      </c>
      <c r="C10" s="86"/>
      <c r="D10" s="86"/>
      <c r="E10" s="86"/>
      <c r="F10" s="86"/>
      <c r="G10" s="86"/>
      <c r="H10" s="86"/>
      <c r="I10" s="86"/>
      <c r="J10" s="12"/>
      <c r="K10" s="12"/>
      <c r="L10" s="7"/>
      <c r="M10" s="7"/>
      <c r="N10" s="18"/>
      <c r="O10" s="18"/>
      <c r="P10" s="61" t="s">
        <v>16</v>
      </c>
      <c r="Q10" s="87" t="s">
        <v>17</v>
      </c>
      <c r="R10" s="88"/>
      <c r="S10" s="89"/>
      <c r="T10" s="16"/>
    </row>
    <row r="11" spans="1:21" ht="33" customHeight="1" thickTop="1" thickBot="1" x14ac:dyDescent="0.3">
      <c r="B11" s="75" t="s">
        <v>18</v>
      </c>
      <c r="C11" s="75"/>
      <c r="D11" s="75"/>
      <c r="E11" s="75"/>
      <c r="F11" s="75"/>
      <c r="G11" s="75"/>
      <c r="H11" s="66"/>
      <c r="I11" s="19"/>
      <c r="L11" s="20"/>
      <c r="M11" s="20"/>
      <c r="N11" s="21"/>
      <c r="O11" s="21"/>
      <c r="P11" s="22">
        <f>SUM(O7:O8)</f>
        <v>64000</v>
      </c>
      <c r="Q11" s="76">
        <f>SUM(R7:R8)</f>
        <v>0</v>
      </c>
      <c r="R11" s="77"/>
      <c r="S11" s="78"/>
    </row>
    <row r="12" spans="1:21" s="23" customFormat="1" ht="15.75" thickTop="1" x14ac:dyDescent="0.25">
      <c r="B12" s="23" t="s">
        <v>19</v>
      </c>
      <c r="H12" s="67"/>
      <c r="U12" s="24"/>
    </row>
    <row r="13" spans="1:21" s="23" customFormat="1" x14ac:dyDescent="0.25">
      <c r="B13" s="25" t="s">
        <v>20</v>
      </c>
      <c r="C13" s="23" t="s">
        <v>21</v>
      </c>
      <c r="H13" s="67"/>
      <c r="U13" s="24"/>
    </row>
    <row r="14" spans="1:21" s="23" customFormat="1" x14ac:dyDescent="0.25">
      <c r="B14" s="25"/>
      <c r="H14" s="67"/>
      <c r="U14" s="24"/>
    </row>
    <row r="15" spans="1:21" s="23" customFormat="1" x14ac:dyDescent="0.25">
      <c r="H15" s="67"/>
      <c r="U15" s="24"/>
    </row>
    <row r="16" spans="1:21" s="23" customFormat="1" x14ac:dyDescent="0.25">
      <c r="H16" s="67"/>
      <c r="U16" s="24"/>
    </row>
    <row r="18" spans="3:10" x14ac:dyDescent="0.25">
      <c r="C18" s="5"/>
      <c r="E18" s="5"/>
      <c r="F18" s="5"/>
      <c r="H18" s="30"/>
      <c r="J18" s="5"/>
    </row>
    <row r="19" spans="3:10" x14ac:dyDescent="0.25">
      <c r="C19" s="5"/>
      <c r="E19" s="5"/>
      <c r="F19" s="5"/>
      <c r="H19" s="30"/>
      <c r="J19" s="5"/>
    </row>
    <row r="20" spans="3:10" x14ac:dyDescent="0.25">
      <c r="C20" s="5"/>
      <c r="E20" s="5"/>
      <c r="F20" s="5"/>
      <c r="H20" s="30"/>
      <c r="J20" s="5"/>
    </row>
    <row r="21" spans="3:10" x14ac:dyDescent="0.25">
      <c r="C21" s="5"/>
      <c r="E21" s="5"/>
      <c r="F21" s="5"/>
      <c r="H21" s="30"/>
      <c r="J21" s="5"/>
    </row>
    <row r="22" spans="3:10" x14ac:dyDescent="0.25">
      <c r="C22" s="5"/>
      <c r="E22" s="5"/>
      <c r="F22" s="5"/>
      <c r="H22" s="30"/>
      <c r="J22" s="5"/>
    </row>
    <row r="23" spans="3:10" x14ac:dyDescent="0.25">
      <c r="C23" s="5"/>
      <c r="E23" s="5"/>
      <c r="F23" s="5"/>
      <c r="H23" s="30"/>
      <c r="J23" s="5"/>
    </row>
    <row r="24" spans="3:10" x14ac:dyDescent="0.25">
      <c r="C24" s="5"/>
      <c r="E24" s="5"/>
      <c r="F24" s="5"/>
      <c r="H24" s="30"/>
      <c r="J24" s="5"/>
    </row>
    <row r="25" spans="3:10" x14ac:dyDescent="0.25">
      <c r="C25" s="5"/>
      <c r="E25" s="5"/>
      <c r="F25" s="5"/>
      <c r="H25" s="30"/>
      <c r="J25" s="5"/>
    </row>
    <row r="26" spans="3:10" x14ac:dyDescent="0.25">
      <c r="C26" s="5"/>
      <c r="E26" s="5"/>
      <c r="F26" s="5"/>
      <c r="H26" s="30"/>
      <c r="J26" s="5"/>
    </row>
    <row r="27" spans="3:10" x14ac:dyDescent="0.25">
      <c r="C27" s="5"/>
      <c r="E27" s="5"/>
      <c r="F27" s="5"/>
      <c r="H27" s="30"/>
      <c r="J27" s="5"/>
    </row>
    <row r="28" spans="3:10" x14ac:dyDescent="0.25">
      <c r="C28" s="5"/>
      <c r="E28" s="5"/>
      <c r="F28" s="5"/>
      <c r="H28" s="30"/>
      <c r="J28" s="5"/>
    </row>
    <row r="29" spans="3:10" x14ac:dyDescent="0.25">
      <c r="C29" s="5"/>
      <c r="E29" s="5"/>
      <c r="F29" s="5"/>
      <c r="H29" s="30"/>
      <c r="J29" s="5"/>
    </row>
    <row r="30" spans="3:10" x14ac:dyDescent="0.25">
      <c r="C30" s="5"/>
      <c r="E30" s="5"/>
      <c r="F30" s="5"/>
      <c r="H30" s="30"/>
      <c r="J30" s="5"/>
    </row>
    <row r="31" spans="3:10" x14ac:dyDescent="0.25">
      <c r="C31" s="5"/>
      <c r="E31" s="5"/>
      <c r="F31" s="5"/>
      <c r="H31" s="30"/>
      <c r="J31" s="5"/>
    </row>
    <row r="32" spans="3:10" x14ac:dyDescent="0.25">
      <c r="C32" s="5"/>
      <c r="E32" s="5"/>
      <c r="F32" s="5"/>
      <c r="H32" s="30"/>
      <c r="J32" s="5"/>
    </row>
    <row r="33" spans="3:10" x14ac:dyDescent="0.25">
      <c r="C33" s="5"/>
      <c r="E33" s="5"/>
      <c r="F33" s="5"/>
      <c r="H33" s="30"/>
      <c r="J33" s="5"/>
    </row>
    <row r="34" spans="3:10" x14ac:dyDescent="0.25">
      <c r="C34" s="5"/>
      <c r="E34" s="5"/>
      <c r="F34" s="5"/>
      <c r="H34" s="30"/>
      <c r="J34" s="5"/>
    </row>
    <row r="35" spans="3:10" x14ac:dyDescent="0.25">
      <c r="C35" s="5"/>
      <c r="E35" s="5"/>
      <c r="F35" s="5"/>
      <c r="H35" s="30"/>
      <c r="J35" s="5"/>
    </row>
    <row r="36" spans="3:10" x14ac:dyDescent="0.25">
      <c r="C36" s="5"/>
      <c r="E36" s="5"/>
      <c r="F36" s="5"/>
      <c r="H36" s="30"/>
      <c r="J36" s="5"/>
    </row>
    <row r="37" spans="3:10" x14ac:dyDescent="0.25">
      <c r="C37" s="5"/>
      <c r="E37" s="5"/>
      <c r="F37" s="5"/>
      <c r="H37" s="30"/>
      <c r="J37" s="5"/>
    </row>
    <row r="38" spans="3:10" x14ac:dyDescent="0.25">
      <c r="C38" s="5"/>
      <c r="E38" s="5"/>
      <c r="F38" s="5"/>
      <c r="H38" s="30"/>
      <c r="J38" s="5"/>
    </row>
    <row r="39" spans="3:10" x14ac:dyDescent="0.25">
      <c r="C39" s="5"/>
      <c r="E39" s="5"/>
      <c r="F39" s="5"/>
      <c r="H39" s="30"/>
      <c r="J39" s="5"/>
    </row>
    <row r="40" spans="3:10" x14ac:dyDescent="0.25">
      <c r="C40" s="5"/>
      <c r="E40" s="5"/>
      <c r="F40" s="5"/>
      <c r="H40" s="30"/>
      <c r="J40" s="5"/>
    </row>
    <row r="41" spans="3:10" x14ac:dyDescent="0.25">
      <c r="C41" s="5"/>
      <c r="E41" s="5"/>
      <c r="F41" s="5"/>
      <c r="H41" s="30"/>
      <c r="J41" s="5"/>
    </row>
    <row r="42" spans="3:10" x14ac:dyDescent="0.25">
      <c r="C42" s="5"/>
      <c r="E42" s="5"/>
      <c r="F42" s="5"/>
      <c r="H42" s="30"/>
      <c r="J42" s="5"/>
    </row>
    <row r="43" spans="3:10" x14ac:dyDescent="0.25">
      <c r="C43" s="5"/>
      <c r="E43" s="5"/>
      <c r="F43" s="5"/>
      <c r="H43" s="30"/>
      <c r="J43" s="5"/>
    </row>
    <row r="44" spans="3:10" x14ac:dyDescent="0.25">
      <c r="C44" s="5"/>
      <c r="E44" s="5"/>
      <c r="F44" s="5"/>
      <c r="H44" s="30"/>
      <c r="J44" s="5"/>
    </row>
    <row r="45" spans="3:10" x14ac:dyDescent="0.25">
      <c r="C45" s="5"/>
      <c r="E45" s="5"/>
      <c r="F45" s="5"/>
      <c r="H45" s="30"/>
      <c r="J45" s="5"/>
    </row>
    <row r="46" spans="3:10" x14ac:dyDescent="0.25">
      <c r="C46" s="5"/>
      <c r="E46" s="5"/>
      <c r="F46" s="5"/>
      <c r="H46" s="30"/>
      <c r="J46" s="5"/>
    </row>
  </sheetData>
  <sheetProtection algorithmName="SHA-512" hashValue="1puQhMyY87RxBvA0B6hfGDWNTEjrZ2R6WXgDKPc5gj2K5jAiEPH8ziLkFaOG0KIRotkby5WpHx9SdvE7kStZaw==" saltValue="rulFaYQSuwYeYWEWZAc22w==" spinCount="100000" sheet="1" objects="1" scenarios="1"/>
  <mergeCells count="13">
    <mergeCell ref="T7:T8"/>
    <mergeCell ref="N7:N8"/>
    <mergeCell ref="U7:U8"/>
    <mergeCell ref="B11:G11"/>
    <mergeCell ref="Q11:S11"/>
    <mergeCell ref="B1:D1"/>
    <mergeCell ref="I7:I8"/>
    <mergeCell ref="J7:J8"/>
    <mergeCell ref="K7:K8"/>
    <mergeCell ref="L7:L8"/>
    <mergeCell ref="M7:M8"/>
    <mergeCell ref="B10:I10"/>
    <mergeCell ref="Q10:S10"/>
  </mergeCells>
  <conditionalFormatting sqref="B7 D7">
    <cfRule type="containsBlanks" dxfId="24" priority="65">
      <formula>LEN(TRIM(B7))=0</formula>
    </cfRule>
  </conditionalFormatting>
  <conditionalFormatting sqref="B7">
    <cfRule type="cellIs" dxfId="23" priority="60" operator="greaterThanOrEqual">
      <formula>1</formula>
    </cfRule>
  </conditionalFormatting>
  <conditionalFormatting sqref="S7:S8">
    <cfRule type="cellIs" dxfId="22" priority="39" operator="equal">
      <formula>"VYHOVUJE"</formula>
    </cfRule>
  </conditionalFormatting>
  <conditionalFormatting sqref="S7:S8">
    <cfRule type="cellIs" dxfId="21" priority="38" operator="equal">
      <formula>"NEVYHOVUJE"</formula>
    </cfRule>
  </conditionalFormatting>
  <conditionalFormatting sqref="G7">
    <cfRule type="containsBlanks" dxfId="20" priority="35">
      <formula>LEN(TRIM(G7))=0</formula>
    </cfRule>
  </conditionalFormatting>
  <conditionalFormatting sqref="G7">
    <cfRule type="containsBlanks" dxfId="19" priority="34">
      <formula>LEN(TRIM(G7))=0</formula>
    </cfRule>
  </conditionalFormatting>
  <conditionalFormatting sqref="G7">
    <cfRule type="notContainsBlanks" dxfId="18" priority="33">
      <formula>LEN(TRIM(G7))&gt;0</formula>
    </cfRule>
  </conditionalFormatting>
  <conditionalFormatting sqref="G7">
    <cfRule type="notContainsBlanks" dxfId="17" priority="32">
      <formula>LEN(TRIM(G7))&gt;0</formula>
    </cfRule>
  </conditionalFormatting>
  <conditionalFormatting sqref="G7">
    <cfRule type="notContainsBlanks" dxfId="16" priority="31">
      <formula>LEN(TRIM(G7))&gt;0</formula>
    </cfRule>
  </conditionalFormatting>
  <conditionalFormatting sqref="Q7">
    <cfRule type="containsBlanks" dxfId="15" priority="25">
      <formula>LEN(TRIM(Q7))=0</formula>
    </cfRule>
  </conditionalFormatting>
  <conditionalFormatting sqref="Q7">
    <cfRule type="notContainsBlanks" dxfId="14" priority="24">
      <formula>LEN(TRIM(Q7))&gt;0</formula>
    </cfRule>
  </conditionalFormatting>
  <conditionalFormatting sqref="Q7:Q8">
    <cfRule type="notContainsBlanks" dxfId="13" priority="23">
      <formula>LEN(TRIM(Q7))&gt;0</formula>
    </cfRule>
  </conditionalFormatting>
  <conditionalFormatting sqref="S9">
    <cfRule type="cellIs" dxfId="12" priority="17" operator="equal">
      <formula>"VYHOVUJE"</formula>
    </cfRule>
  </conditionalFormatting>
  <conditionalFormatting sqref="S9">
    <cfRule type="cellIs" dxfId="11" priority="16" operator="equal">
      <formula>"NEVYHOVUJE"</formula>
    </cfRule>
  </conditionalFormatting>
  <conditionalFormatting sqref="G8">
    <cfRule type="containsBlanks" dxfId="10" priority="15">
      <formula>LEN(TRIM(G8))=0</formula>
    </cfRule>
  </conditionalFormatting>
  <conditionalFormatting sqref="G8">
    <cfRule type="containsBlanks" dxfId="9" priority="14">
      <formula>LEN(TRIM(G8))=0</formula>
    </cfRule>
  </conditionalFormatting>
  <conditionalFormatting sqref="G8">
    <cfRule type="notContainsBlanks" dxfId="8" priority="13">
      <formula>LEN(TRIM(G8))&gt;0</formula>
    </cfRule>
  </conditionalFormatting>
  <conditionalFormatting sqref="G8">
    <cfRule type="notContainsBlanks" dxfId="7" priority="12">
      <formula>LEN(TRIM(G8))&gt;0</formula>
    </cfRule>
  </conditionalFormatting>
  <conditionalFormatting sqref="G8">
    <cfRule type="notContainsBlanks" dxfId="6" priority="11">
      <formula>LEN(TRIM(G8))&gt;0</formula>
    </cfRule>
  </conditionalFormatting>
  <conditionalFormatting sqref="Q8">
    <cfRule type="containsBlanks" dxfId="5" priority="10">
      <formula>LEN(TRIM(Q8))=0</formula>
    </cfRule>
  </conditionalFormatting>
  <conditionalFormatting sqref="Q8">
    <cfRule type="notContainsBlanks" dxfId="4" priority="9">
      <formula>LEN(TRIM(Q8))&gt;0</formula>
    </cfRule>
  </conditionalFormatting>
  <conditionalFormatting sqref="Q8">
    <cfRule type="notContainsBlanks" dxfId="3" priority="8">
      <formula>LEN(TRIM(Q8))&gt;0</formula>
    </cfRule>
  </conditionalFormatting>
  <conditionalFormatting sqref="D8">
    <cfRule type="containsBlanks" dxfId="2" priority="5">
      <formula>LEN(TRIM(D8))=0</formula>
    </cfRule>
  </conditionalFormatting>
  <conditionalFormatting sqref="B8">
    <cfRule type="containsBlanks" dxfId="1" priority="2">
      <formula>LEN(TRIM(B8))=0</formula>
    </cfRule>
  </conditionalFormatting>
  <conditionalFormatting sqref="B8">
    <cfRule type="cellIs" dxfId="0" priority="1" operator="greaterThanOrEqual">
      <formula>1</formula>
    </cfRule>
  </conditionalFormatting>
  <dataValidations count="2">
    <dataValidation type="list" showInputMessage="1" showErrorMessage="1" sqref="H7:H9 J7" xr:uid="{00000000-0002-0000-0000-000000000000}">
      <formula1>"ANO,NE"</formula1>
    </dataValidation>
    <dataValidation type="list" showInputMessage="1" showErrorMessage="1" sqref="E7:E9" xr:uid="{00000000-0002-0000-0000-000001000000}">
      <formula1>"ks,bal,sada,"</formula1>
    </dataValidation>
  </dataValidations>
  <pageMargins left="0.11811023622047245" right="0.1574803149606299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Respirátory a roušky</vt:lpstr>
      <vt:lpstr>'Respirátory a roušky'!Oblast_tisku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4</cp:revision>
  <cp:lastPrinted>2021-12-07T12:00:38Z</cp:lastPrinted>
  <dcterms:created xsi:type="dcterms:W3CDTF">2014-03-05T12:43:32Z</dcterms:created>
  <dcterms:modified xsi:type="dcterms:W3CDTF">2021-12-07T12:44:58Z</dcterms:modified>
</cp:coreProperties>
</file>